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45" windowHeight="5955" activeTab="0"/>
  </bookViews>
  <sheets>
    <sheet name="BIL.2008- KONS" sheetId="1" r:id="rId1"/>
    <sheet name="RACH. 2008- KONS." sheetId="2" r:id="rId2"/>
  </sheets>
  <definedNames/>
  <calcPr fullCalcOnLoad="1"/>
</workbook>
</file>

<file path=xl/sharedStrings.xml><?xml version="1.0" encoding="utf-8"?>
<sst xmlns="http://schemas.openxmlformats.org/spreadsheetml/2006/main" count="220" uniqueCount="145">
  <si>
    <t xml:space="preserve">  Odsetki</t>
  </si>
  <si>
    <t xml:space="preserve">                         RACHUNEK ZYSKÓW I STRAT</t>
  </si>
  <si>
    <t>Wiersz</t>
  </si>
  <si>
    <t>Wyszczególnienie</t>
  </si>
  <si>
    <t>ubiegły</t>
  </si>
  <si>
    <t>bieżacy</t>
  </si>
  <si>
    <t xml:space="preserve">A. </t>
  </si>
  <si>
    <t xml:space="preserve">  Przychody netto ze sprzedaży i zrównane z nimi, w tym:</t>
  </si>
  <si>
    <t>I.</t>
  </si>
  <si>
    <t xml:space="preserve">  Przychody netto ze sprzedaży produktów i usług</t>
  </si>
  <si>
    <t>II.</t>
  </si>
  <si>
    <t xml:space="preserve">  Zmiana stanu produktów</t>
  </si>
  <si>
    <t>III.</t>
  </si>
  <si>
    <t xml:space="preserve">  Koszty wytworzenia produktów na własne potrzeby jednostki</t>
  </si>
  <si>
    <t>IV.</t>
  </si>
  <si>
    <t xml:space="preserve">  Przychody netto ze sprzedaży towarów i materiałów</t>
  </si>
  <si>
    <t>B.</t>
  </si>
  <si>
    <t xml:space="preserve">  Koszty działalności operacyjnej</t>
  </si>
  <si>
    <t xml:space="preserve">  Amortyzacja</t>
  </si>
  <si>
    <t xml:space="preserve">  Zużycie materiałów i energii</t>
  </si>
  <si>
    <t xml:space="preserve">  Usługi obce</t>
  </si>
  <si>
    <t>V.</t>
  </si>
  <si>
    <t xml:space="preserve">  Wynagrodzenia</t>
  </si>
  <si>
    <t xml:space="preserve">VI. </t>
  </si>
  <si>
    <t xml:space="preserve">  Ubezpieczenia społeczne i inne świadczenia pracownicze</t>
  </si>
  <si>
    <t>VII.</t>
  </si>
  <si>
    <t xml:space="preserve">  Pozostałe koszty rodzajowe</t>
  </si>
  <si>
    <t>VIII.</t>
  </si>
  <si>
    <t xml:space="preserve">  Wartość sprzedanych towarów i materiałów</t>
  </si>
  <si>
    <t>C.</t>
  </si>
  <si>
    <t xml:space="preserve">  Zysk (strata) na sprzedaży (A - B)</t>
  </si>
  <si>
    <t>D.</t>
  </si>
  <si>
    <t xml:space="preserve">  Pozostałe przychody operacyjne</t>
  </si>
  <si>
    <t xml:space="preserve">  Zysk ze zbycia niefinansowych aktywów trwałych</t>
  </si>
  <si>
    <t xml:space="preserve">  Dotacje</t>
  </si>
  <si>
    <t xml:space="preserve">  Inne przychody operacyjne</t>
  </si>
  <si>
    <t>E.</t>
  </si>
  <si>
    <t xml:space="preserve">  Pozostałe koszty operacyjne</t>
  </si>
  <si>
    <t>F.</t>
  </si>
  <si>
    <t xml:space="preserve">  Zysk (strata) na działalności operacyjnej (C + D - E)</t>
  </si>
  <si>
    <t xml:space="preserve">                                                          strona  2</t>
  </si>
  <si>
    <t>G.</t>
  </si>
  <si>
    <t xml:space="preserve">  Przychody finansowe</t>
  </si>
  <si>
    <t xml:space="preserve">  Inne</t>
  </si>
  <si>
    <t>H.</t>
  </si>
  <si>
    <t xml:space="preserve">  Koszty finansowe</t>
  </si>
  <si>
    <t xml:space="preserve">  Zysk (strata) na działalności gospodarczej (F + G - H)</t>
  </si>
  <si>
    <t>J.</t>
  </si>
  <si>
    <t xml:space="preserve">  Wynik zdarzeń nadzwyczajnych</t>
  </si>
  <si>
    <t xml:space="preserve">  Zyski nadzwyczajne</t>
  </si>
  <si>
    <t xml:space="preserve">  Straty nadzwyczajne</t>
  </si>
  <si>
    <t>K.</t>
  </si>
  <si>
    <t>L.</t>
  </si>
  <si>
    <t xml:space="preserve">  Podatek dochodowy</t>
  </si>
  <si>
    <t xml:space="preserve">M. </t>
  </si>
  <si>
    <t xml:space="preserve">  Pozostałe obowiązkowe zmniejszenia wyniku</t>
  </si>
  <si>
    <t>N.</t>
  </si>
  <si>
    <t xml:space="preserve">                                                                              prowadzący księgi</t>
  </si>
  <si>
    <t xml:space="preserve">                  kierownik jednostki</t>
  </si>
  <si>
    <t xml:space="preserve">                              B  I  L  A  N  S</t>
  </si>
  <si>
    <t>A K T Y W A</t>
  </si>
  <si>
    <t xml:space="preserve">                  Stan na dzień:</t>
  </si>
  <si>
    <t>31.12.2007</t>
  </si>
  <si>
    <t xml:space="preserve">  Aktywa trwałe</t>
  </si>
  <si>
    <t xml:space="preserve">  Wartości niematerialne i prawne</t>
  </si>
  <si>
    <t xml:space="preserve">  Rzeczowe aktywa trwałe</t>
  </si>
  <si>
    <t xml:space="preserve">  Aktywa obrotowe</t>
  </si>
  <si>
    <t xml:space="preserve">  Zapasy</t>
  </si>
  <si>
    <t xml:space="preserve">          RAZEM AKTYWA</t>
  </si>
  <si>
    <t>P A S Y W A</t>
  </si>
  <si>
    <t>VI.</t>
  </si>
  <si>
    <t>IX.</t>
  </si>
  <si>
    <t xml:space="preserve">  Zobowiązania długoterminowe</t>
  </si>
  <si>
    <t xml:space="preserve">    Fundusze specjalne</t>
  </si>
  <si>
    <t xml:space="preserve">  Rozliczenia międzyokresowe</t>
  </si>
  <si>
    <t xml:space="preserve">          RAZEM PASYWA</t>
  </si>
  <si>
    <t>31.12.2008</t>
  </si>
  <si>
    <t xml:space="preserve">        1.1.</t>
  </si>
  <si>
    <t xml:space="preserve">        1.2.</t>
  </si>
  <si>
    <t xml:space="preserve">        1.3.</t>
  </si>
  <si>
    <t xml:space="preserve">        1.4.</t>
  </si>
  <si>
    <t xml:space="preserve">        1.5.</t>
  </si>
  <si>
    <t xml:space="preserve">                              wg stanu na dzień 31.12.2008</t>
  </si>
  <si>
    <t xml:space="preserve">  Wartośc firmy jednostek podporzxądkowanych</t>
  </si>
  <si>
    <t xml:space="preserve">      Grunty</t>
  </si>
  <si>
    <t xml:space="preserve">      Budynki, lokale, obiekty inżynierii lądowej i wodnej</t>
  </si>
  <si>
    <t xml:space="preserve">      Pozostałe środki trwałe</t>
  </si>
  <si>
    <t xml:space="preserve">      Inwestycje  (środki trwałe w budowie)</t>
  </si>
  <si>
    <t xml:space="preserve">      Środki przekazane na poczet inwestycji</t>
  </si>
  <si>
    <t xml:space="preserve">  Długoterminowe aktywa finansowe</t>
  </si>
  <si>
    <t xml:space="preserve">      Akje i udziały</t>
  </si>
  <si>
    <t xml:space="preserve">      Papiery wartościowe, długoterminowe</t>
  </si>
  <si>
    <t xml:space="preserve">      Inne</t>
  </si>
  <si>
    <t xml:space="preserve">  Należności finansowe, długoterminowe</t>
  </si>
  <si>
    <t xml:space="preserve">  Wartość mienia zlikwidowanych jednostek</t>
  </si>
  <si>
    <t xml:space="preserve">B. </t>
  </si>
  <si>
    <t xml:space="preserve">  Należności i roszczenia</t>
  </si>
  <si>
    <t xml:space="preserve">  Należności finansowe, krótkoterminowe</t>
  </si>
  <si>
    <t xml:space="preserve">  Środki pieniężne</t>
  </si>
  <si>
    <t xml:space="preserve">  Krótkoterminowe papiery wartościowe</t>
  </si>
  <si>
    <t xml:space="preserve">C. </t>
  </si>
  <si>
    <t xml:space="preserve">D. </t>
  </si>
  <si>
    <t xml:space="preserve">  Inne aktywa</t>
  </si>
  <si>
    <t xml:space="preserve">  Fundusze</t>
  </si>
  <si>
    <t xml:space="preserve">  Fundusze jednostek</t>
  </si>
  <si>
    <t xml:space="preserve">  Skumulowana nadwyżka lub niedobór na zasobach budżetu</t>
  </si>
  <si>
    <t xml:space="preserve">  Nadwyżka lub niedobór budżetu</t>
  </si>
  <si>
    <t xml:space="preserve">  Wyniki finansowe roku bieżącego</t>
  </si>
  <si>
    <t xml:space="preserve">      Zysk netto</t>
  </si>
  <si>
    <t xml:space="preserve">      Strata netto</t>
  </si>
  <si>
    <t xml:space="preserve">  Wyniki finansowe lat ubiegłych</t>
  </si>
  <si>
    <t xml:space="preserve">  Kapitał mniejszości</t>
  </si>
  <si>
    <t xml:space="preserve">  Pozostałe pozycje</t>
  </si>
  <si>
    <t xml:space="preserve">    Zobowiązania finansowe długoterminowe</t>
  </si>
  <si>
    <t xml:space="preserve">   Pozostałe zobowiązabnia długoterminowe</t>
  </si>
  <si>
    <t xml:space="preserve">  Zobowiązania krótkoterm. i fundusze specjalne</t>
  </si>
  <si>
    <t xml:space="preserve">    Zobowiązania finansowe krótkoterminowe</t>
  </si>
  <si>
    <t xml:space="preserve">    Pozostałe zobowiązania krótkoterminowe</t>
  </si>
  <si>
    <t xml:space="preserve">    Rezerwa na zobowiązania</t>
  </si>
  <si>
    <t xml:space="preserve">       Zakładowy fundusz św. socjalnych</t>
  </si>
  <si>
    <t xml:space="preserve">   Rozliczenia międzyokresowe</t>
  </si>
  <si>
    <t xml:space="preserve">   Ujemna wartość firmy jedn. podporządkowanych</t>
  </si>
  <si>
    <t xml:space="preserve">   Inne pasywa</t>
  </si>
  <si>
    <t xml:space="preserve">                                   za rok obrotowy 2008</t>
  </si>
  <si>
    <t xml:space="preserve">                Kwota za rok</t>
  </si>
  <si>
    <t xml:space="preserve">         1.</t>
  </si>
  <si>
    <t xml:space="preserve">       w tym dotacje zaliczane do przychodów</t>
  </si>
  <si>
    <t xml:space="preserve">  Pozostałe dochody budżetowe</t>
  </si>
  <si>
    <t xml:space="preserve">  Podatki i opłaty</t>
  </si>
  <si>
    <t xml:space="preserve">  Udzielone dotacje</t>
  </si>
  <si>
    <t>X.</t>
  </si>
  <si>
    <t xml:space="preserve">  Inne świadczenia finansowane z budżetu</t>
  </si>
  <si>
    <t>XI.</t>
  </si>
  <si>
    <t xml:space="preserve">  Pozostałe obciążenia</t>
  </si>
  <si>
    <t xml:space="preserve">  Pokrycie amortyzacji</t>
  </si>
  <si>
    <t xml:space="preserve">  Koszty inwestycji sfinansowane ze śr.wł. jedn.i  zakł. budz.</t>
  </si>
  <si>
    <t xml:space="preserve">  Dywidendy i udziały w zyskach</t>
  </si>
  <si>
    <t xml:space="preserve">  Zysk (strata) brutto  (I + J)</t>
  </si>
  <si>
    <t xml:space="preserve">  Zysk (strata) netto (K - L - M)</t>
  </si>
  <si>
    <t xml:space="preserve">                                             Paweł Bodoń</t>
  </si>
  <si>
    <t xml:space="preserve">                                                 Główny księgowy</t>
  </si>
  <si>
    <t xml:space="preserve">                    Dyrektor Muzeum</t>
  </si>
  <si>
    <t xml:space="preserve">                  Jan Dolata </t>
  </si>
  <si>
    <t xml:space="preserve">                                 Paweł Bodoń</t>
  </si>
  <si>
    <t xml:space="preserve">                                Główny księgowy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</si>
</sst>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8"/>
      <name val="Times New Roman Cyr"/>
      <family val="1"/>
    </font>
    <font>
      <b/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hair"/>
      <top style="double"/>
      <bottom/>
    </border>
    <border>
      <left style="hair"/>
      <right style="hair"/>
      <top style="double"/>
      <bottom/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 style="hair"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double"/>
      <top style="hair"/>
      <bottom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double"/>
      <top style="hair"/>
      <bottom style="thin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double"/>
      <top style="hair"/>
      <bottom style="hair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 style="hair"/>
      <right style="hair"/>
      <top style="hair"/>
      <bottom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 style="hair"/>
      <top style="hair"/>
      <bottom style="double"/>
    </border>
    <border>
      <left style="double"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/>
      <right style="hair"/>
      <top/>
      <bottom style="double"/>
    </border>
    <border>
      <left/>
      <right style="double"/>
      <top/>
      <bottom style="double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3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3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4" fontId="7" fillId="0" borderId="4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4" fontId="3" fillId="0" borderId="13" xfId="0" applyNumberFormat="1" applyFont="1" applyBorder="1" applyAlignment="1">
      <alignment vertical="center"/>
    </xf>
    <xf numFmtId="0" fontId="2" fillId="0" borderId="31" xfId="0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4" fontId="7" fillId="0" borderId="43" xfId="0" applyNumberFormat="1" applyFont="1" applyBorder="1" applyAlignment="1">
      <alignment vertical="center"/>
    </xf>
    <xf numFmtId="4" fontId="7" fillId="0" borderId="44" xfId="0" applyNumberFormat="1" applyFont="1" applyBorder="1" applyAlignment="1">
      <alignment vertical="center"/>
    </xf>
    <xf numFmtId="4" fontId="7" fillId="0" borderId="45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/>
    </xf>
    <xf numFmtId="4" fontId="7" fillId="0" borderId="48" xfId="0" applyNumberFormat="1" applyFont="1" applyBorder="1" applyAlignment="1">
      <alignment vertical="center"/>
    </xf>
    <xf numFmtId="4" fontId="7" fillId="0" borderId="49" xfId="0" applyNumberFormat="1" applyFont="1" applyBorder="1" applyAlignment="1">
      <alignment vertical="center"/>
    </xf>
    <xf numFmtId="4" fontId="7" fillId="0" borderId="50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1"/>
  <sheetViews>
    <sheetView showGridLines="0" tabSelected="1" zoomScale="110" zoomScaleNormal="110" zoomScalePageLayoutView="0" workbookViewId="0" topLeftCell="A1">
      <selection activeCell="C8" sqref="C8"/>
    </sheetView>
  </sheetViews>
  <sheetFormatPr defaultColWidth="9.00390625" defaultRowHeight="12.75"/>
  <cols>
    <col min="1" max="1" width="4.875" style="1" customWidth="1"/>
    <col min="2" max="2" width="9.75390625" style="5" customWidth="1"/>
    <col min="3" max="3" width="49.25390625" style="1" customWidth="1"/>
    <col min="4" max="4" width="16.75390625" style="6" customWidth="1"/>
    <col min="5" max="5" width="1.75390625" style="6" customWidth="1"/>
    <col min="6" max="6" width="16.75390625" style="6" customWidth="1"/>
    <col min="7" max="7" width="1.75390625" style="6" customWidth="1"/>
    <col min="8" max="8" width="0.6171875" style="1" customWidth="1"/>
    <col min="9" max="9" width="3.375" style="1" customWidth="1"/>
    <col min="10" max="10" width="9.75390625" style="1" customWidth="1"/>
    <col min="11" max="16384" width="9.125" style="1" customWidth="1"/>
  </cols>
  <sheetData>
    <row r="1" ht="24.75" customHeight="1"/>
    <row r="2" ht="24.75" customHeight="1">
      <c r="C2" s="53" t="s">
        <v>59</v>
      </c>
    </row>
    <row r="3" spans="3:12" ht="25.5" customHeight="1">
      <c r="C3" s="2" t="s">
        <v>82</v>
      </c>
      <c r="K3" s="7"/>
      <c r="L3" s="6"/>
    </row>
    <row r="4" spans="3:12" ht="21" customHeight="1">
      <c r="C4" s="4"/>
      <c r="K4" s="7"/>
      <c r="L4" s="6"/>
    </row>
    <row r="5" ht="23.25" customHeight="1" thickBot="1"/>
    <row r="6" spans="2:7" s="3" customFormat="1" ht="30" customHeight="1" thickTop="1">
      <c r="B6" s="8" t="s">
        <v>2</v>
      </c>
      <c r="C6" s="9" t="s">
        <v>60</v>
      </c>
      <c r="D6" s="54" t="s">
        <v>61</v>
      </c>
      <c r="E6" s="11"/>
      <c r="F6" s="11"/>
      <c r="G6" s="12"/>
    </row>
    <row r="7" spans="2:7" ht="19.5" customHeight="1">
      <c r="B7" s="13"/>
      <c r="C7" s="14"/>
      <c r="D7" s="15" t="s">
        <v>62</v>
      </c>
      <c r="E7" s="16"/>
      <c r="F7" s="15" t="s">
        <v>76</v>
      </c>
      <c r="G7" s="17"/>
    </row>
    <row r="8" spans="2:7" s="18" customFormat="1" ht="18" customHeight="1">
      <c r="B8" s="19">
        <v>1</v>
      </c>
      <c r="C8" s="20">
        <v>2</v>
      </c>
      <c r="D8" s="21">
        <v>3</v>
      </c>
      <c r="E8" s="22"/>
      <c r="F8" s="21">
        <v>4</v>
      </c>
      <c r="G8" s="23"/>
    </row>
    <row r="9" spans="2:7" s="24" customFormat="1" ht="24.75" customHeight="1">
      <c r="B9" s="25" t="s">
        <v>6</v>
      </c>
      <c r="C9" s="26" t="s">
        <v>63</v>
      </c>
      <c r="D9" s="27">
        <f>D10+D11+D12+D18+D22+D23</f>
        <v>31417.1</v>
      </c>
      <c r="E9" s="28"/>
      <c r="F9" s="27">
        <f>F10+F11+F12+F18+F22+F23</f>
        <v>33367.6</v>
      </c>
      <c r="G9" s="29"/>
    </row>
    <row r="10" spans="2:7" ht="16.5" customHeight="1">
      <c r="B10" s="30" t="s">
        <v>8</v>
      </c>
      <c r="C10" s="31" t="s">
        <v>64</v>
      </c>
      <c r="D10" s="32"/>
      <c r="E10" s="33"/>
      <c r="F10" s="32"/>
      <c r="G10" s="34"/>
    </row>
    <row r="11" spans="2:7" ht="16.5" customHeight="1">
      <c r="B11" s="30" t="s">
        <v>10</v>
      </c>
      <c r="C11" s="31" t="s">
        <v>83</v>
      </c>
      <c r="D11" s="32"/>
      <c r="E11" s="33"/>
      <c r="F11" s="32"/>
      <c r="G11" s="34"/>
    </row>
    <row r="12" spans="2:7" s="24" customFormat="1" ht="16.5" customHeight="1">
      <c r="B12" s="30" t="s">
        <v>12</v>
      </c>
      <c r="C12" s="55" t="s">
        <v>65</v>
      </c>
      <c r="D12" s="56">
        <f>SUM(D13:D17)</f>
        <v>31417.1</v>
      </c>
      <c r="E12" s="57"/>
      <c r="F12" s="56">
        <f>SUM(F13:F17)</f>
        <v>33367.6</v>
      </c>
      <c r="G12" s="58"/>
    </row>
    <row r="13" spans="2:7" ht="16.5" customHeight="1">
      <c r="B13" s="74" t="s">
        <v>77</v>
      </c>
      <c r="C13" s="31" t="s">
        <v>84</v>
      </c>
      <c r="D13" s="32"/>
      <c r="E13" s="33"/>
      <c r="F13" s="32"/>
      <c r="G13" s="34"/>
    </row>
    <row r="14" spans="2:7" ht="16.5" customHeight="1">
      <c r="B14" s="74" t="s">
        <v>78</v>
      </c>
      <c r="C14" s="31" t="s">
        <v>85</v>
      </c>
      <c r="D14" s="32"/>
      <c r="E14" s="33"/>
      <c r="F14" s="32"/>
      <c r="G14" s="34"/>
    </row>
    <row r="15" spans="2:7" ht="16.5" customHeight="1">
      <c r="B15" s="74" t="s">
        <v>79</v>
      </c>
      <c r="C15" s="31" t="s">
        <v>86</v>
      </c>
      <c r="D15" s="32">
        <v>31417.1</v>
      </c>
      <c r="E15" s="33"/>
      <c r="F15" s="32">
        <v>33367.6</v>
      </c>
      <c r="G15" s="34"/>
    </row>
    <row r="16" spans="2:7" ht="16.5" customHeight="1">
      <c r="B16" s="74" t="s">
        <v>80</v>
      </c>
      <c r="C16" s="31" t="s">
        <v>87</v>
      </c>
      <c r="D16" s="32"/>
      <c r="E16" s="33"/>
      <c r="F16" s="32"/>
      <c r="G16" s="34"/>
    </row>
    <row r="17" spans="2:7" ht="16.5" customHeight="1">
      <c r="B17" s="74" t="s">
        <v>81</v>
      </c>
      <c r="C17" s="31" t="s">
        <v>88</v>
      </c>
      <c r="D17" s="32"/>
      <c r="E17" s="33"/>
      <c r="F17" s="32"/>
      <c r="G17" s="34"/>
    </row>
    <row r="18" spans="2:7" ht="16.5" customHeight="1">
      <c r="B18" s="30" t="s">
        <v>14</v>
      </c>
      <c r="C18" s="31" t="s">
        <v>89</v>
      </c>
      <c r="D18" s="32">
        <f>SUM(D19:D21)</f>
        <v>0</v>
      </c>
      <c r="E18" s="33"/>
      <c r="F18" s="32">
        <f>SUM(F19:F21)</f>
        <v>0</v>
      </c>
      <c r="G18" s="34"/>
    </row>
    <row r="19" spans="2:7" ht="16.5" customHeight="1">
      <c r="B19" s="74" t="s">
        <v>77</v>
      </c>
      <c r="C19" s="31" t="s">
        <v>90</v>
      </c>
      <c r="D19" s="32"/>
      <c r="E19" s="33"/>
      <c r="F19" s="32"/>
      <c r="G19" s="34"/>
    </row>
    <row r="20" spans="2:7" ht="16.5" customHeight="1">
      <c r="B20" s="74" t="s">
        <v>78</v>
      </c>
      <c r="C20" s="31" t="s">
        <v>91</v>
      </c>
      <c r="D20" s="32"/>
      <c r="E20" s="33"/>
      <c r="F20" s="32"/>
      <c r="G20" s="34"/>
    </row>
    <row r="21" spans="2:7" ht="16.5" customHeight="1">
      <c r="B21" s="74" t="s">
        <v>79</v>
      </c>
      <c r="C21" s="31" t="s">
        <v>92</v>
      </c>
      <c r="D21" s="32"/>
      <c r="E21" s="33"/>
      <c r="F21" s="32"/>
      <c r="G21" s="34"/>
    </row>
    <row r="22" spans="2:7" ht="16.5" customHeight="1">
      <c r="B22" s="30" t="s">
        <v>21</v>
      </c>
      <c r="C22" s="31" t="s">
        <v>93</v>
      </c>
      <c r="D22" s="32"/>
      <c r="E22" s="33"/>
      <c r="F22" s="32"/>
      <c r="G22" s="34"/>
    </row>
    <row r="23" spans="2:7" ht="16.5" customHeight="1">
      <c r="B23" s="30" t="s">
        <v>70</v>
      </c>
      <c r="C23" s="31" t="s">
        <v>94</v>
      </c>
      <c r="D23" s="32"/>
      <c r="E23" s="33"/>
      <c r="F23" s="32"/>
      <c r="G23" s="34"/>
    </row>
    <row r="24" spans="2:7" s="24" customFormat="1" ht="24.75" customHeight="1">
      <c r="B24" s="25" t="s">
        <v>95</v>
      </c>
      <c r="C24" s="26" t="s">
        <v>66</v>
      </c>
      <c r="D24" s="27">
        <f>SUM(D25:D29)</f>
        <v>26565.89</v>
      </c>
      <c r="E24" s="28"/>
      <c r="F24" s="27">
        <f>SUM(F25:F29)</f>
        <v>7007.63</v>
      </c>
      <c r="G24" s="29"/>
    </row>
    <row r="25" spans="2:7" ht="16.5" customHeight="1">
      <c r="B25" s="30" t="s">
        <v>8</v>
      </c>
      <c r="C25" s="31" t="s">
        <v>67</v>
      </c>
      <c r="D25" s="32"/>
      <c r="E25" s="33"/>
      <c r="F25" s="32"/>
      <c r="G25" s="34"/>
    </row>
    <row r="26" spans="2:7" ht="16.5" customHeight="1">
      <c r="B26" s="30" t="s">
        <v>10</v>
      </c>
      <c r="C26" s="31" t="s">
        <v>96</v>
      </c>
      <c r="D26" s="32"/>
      <c r="E26" s="33"/>
      <c r="F26" s="32"/>
      <c r="G26" s="34"/>
    </row>
    <row r="27" spans="2:7" ht="16.5" customHeight="1">
      <c r="B27" s="30" t="s">
        <v>12</v>
      </c>
      <c r="C27" s="31" t="s">
        <v>97</v>
      </c>
      <c r="D27" s="32"/>
      <c r="E27" s="33"/>
      <c r="F27" s="32"/>
      <c r="G27" s="34"/>
    </row>
    <row r="28" spans="2:7" ht="16.5" customHeight="1">
      <c r="B28" s="30" t="s">
        <v>14</v>
      </c>
      <c r="C28" s="31" t="s">
        <v>98</v>
      </c>
      <c r="D28" s="32">
        <v>26565.89</v>
      </c>
      <c r="E28" s="33"/>
      <c r="F28" s="32">
        <v>7007.63</v>
      </c>
      <c r="G28" s="34"/>
    </row>
    <row r="29" spans="2:7" ht="16.5" customHeight="1">
      <c r="B29" s="30" t="s">
        <v>21</v>
      </c>
      <c r="C29" s="31" t="s">
        <v>99</v>
      </c>
      <c r="D29" s="32"/>
      <c r="E29" s="33"/>
      <c r="F29" s="32"/>
      <c r="G29" s="34"/>
    </row>
    <row r="30" spans="2:7" s="24" customFormat="1" ht="24.75" customHeight="1">
      <c r="B30" s="25" t="s">
        <v>100</v>
      </c>
      <c r="C30" s="26" t="s">
        <v>74</v>
      </c>
      <c r="D30" s="27">
        <f>D31</f>
        <v>0</v>
      </c>
      <c r="E30" s="28"/>
      <c r="F30" s="27">
        <f>F31</f>
        <v>0</v>
      </c>
      <c r="G30" s="29"/>
    </row>
    <row r="31" spans="2:7" ht="16.5" customHeight="1">
      <c r="B31" s="30"/>
      <c r="C31" s="31"/>
      <c r="D31" s="32"/>
      <c r="E31" s="33"/>
      <c r="F31" s="32"/>
      <c r="G31" s="34"/>
    </row>
    <row r="32" spans="2:7" s="24" customFormat="1" ht="24.75" customHeight="1">
      <c r="B32" s="25" t="s">
        <v>101</v>
      </c>
      <c r="C32" s="26" t="s">
        <v>102</v>
      </c>
      <c r="D32" s="27">
        <f>SUM(D33:D34)</f>
        <v>0</v>
      </c>
      <c r="E32" s="28"/>
      <c r="F32" s="27">
        <f>SUM(F33:F34)</f>
        <v>0</v>
      </c>
      <c r="G32" s="29"/>
    </row>
    <row r="33" spans="2:7" ht="16.5" customHeight="1">
      <c r="B33" s="30"/>
      <c r="C33" s="31"/>
      <c r="D33" s="32"/>
      <c r="E33" s="33"/>
      <c r="F33" s="32"/>
      <c r="G33" s="34"/>
    </row>
    <row r="34" spans="2:7" ht="16.5" customHeight="1">
      <c r="B34" s="30"/>
      <c r="C34" s="31"/>
      <c r="D34" s="32"/>
      <c r="E34" s="33"/>
      <c r="F34" s="32"/>
      <c r="G34" s="34"/>
    </row>
    <row r="35" spans="2:7" s="24" customFormat="1" ht="31.5" customHeight="1" thickBot="1">
      <c r="B35" s="67"/>
      <c r="C35" s="68" t="s">
        <v>68</v>
      </c>
      <c r="D35" s="69">
        <f>D9+D24+D30+D32</f>
        <v>57982.99</v>
      </c>
      <c r="E35" s="70"/>
      <c r="F35" s="69">
        <f>F9+F24+F30+F32</f>
        <v>40375.229999999996</v>
      </c>
      <c r="G35" s="71"/>
    </row>
    <row r="36" ht="18" customHeight="1" thickTop="1"/>
    <row r="37" ht="18" customHeight="1"/>
    <row r="38" ht="18" customHeight="1">
      <c r="C38" s="51"/>
    </row>
    <row r="39" ht="18" customHeight="1">
      <c r="C39" s="51"/>
    </row>
    <row r="40" ht="18" customHeight="1">
      <c r="C40" s="51"/>
    </row>
    <row r="41" ht="18" customHeight="1">
      <c r="C41" s="51"/>
    </row>
    <row r="42" ht="18" customHeight="1"/>
    <row r="43" ht="18" customHeight="1"/>
    <row r="44" ht="18" customHeight="1">
      <c r="C44" s="42" t="s">
        <v>40</v>
      </c>
    </row>
    <row r="45" ht="18" customHeight="1" thickBot="1"/>
    <row r="46" spans="2:7" s="3" customFormat="1" ht="30" customHeight="1" thickTop="1">
      <c r="B46" s="8" t="s">
        <v>2</v>
      </c>
      <c r="C46" s="9" t="s">
        <v>69</v>
      </c>
      <c r="D46" s="11"/>
      <c r="E46" s="11"/>
      <c r="F46" s="11"/>
      <c r="G46" s="12"/>
    </row>
    <row r="47" spans="2:7" ht="19.5" customHeight="1">
      <c r="B47" s="13"/>
      <c r="C47" s="14"/>
      <c r="D47" s="15" t="s">
        <v>62</v>
      </c>
      <c r="E47" s="16"/>
      <c r="F47" s="15" t="s">
        <v>76</v>
      </c>
      <c r="G47" s="17"/>
    </row>
    <row r="48" spans="2:7" s="18" customFormat="1" ht="18" customHeight="1">
      <c r="B48" s="19">
        <v>1</v>
      </c>
      <c r="C48" s="20">
        <v>2</v>
      </c>
      <c r="D48" s="21">
        <v>4</v>
      </c>
      <c r="E48" s="22"/>
      <c r="F48" s="21">
        <v>4</v>
      </c>
      <c r="G48" s="23"/>
    </row>
    <row r="49" spans="2:7" s="24" customFormat="1" ht="27" customHeight="1">
      <c r="B49" s="25" t="s">
        <v>6</v>
      </c>
      <c r="C49" s="26" t="s">
        <v>103</v>
      </c>
      <c r="D49" s="27">
        <f>SUM(D50:D53)+D56+D59+D60</f>
        <v>54330.21000000001</v>
      </c>
      <c r="E49" s="28"/>
      <c r="F49" s="27">
        <f>SUM(F50:F53)+F56+F59+F60</f>
        <v>36566.7</v>
      </c>
      <c r="G49" s="29"/>
    </row>
    <row r="50" spans="2:10" ht="18.75" customHeight="1">
      <c r="B50" s="30" t="s">
        <v>8</v>
      </c>
      <c r="C50" s="31" t="s">
        <v>104</v>
      </c>
      <c r="D50" s="32">
        <v>35535.69</v>
      </c>
      <c r="E50" s="33"/>
      <c r="F50" s="32">
        <v>59477.21</v>
      </c>
      <c r="G50" s="34"/>
      <c r="J50" s="6"/>
    </row>
    <row r="51" spans="2:7" ht="18.75" customHeight="1">
      <c r="B51" s="30" t="s">
        <v>10</v>
      </c>
      <c r="C51" s="31" t="s">
        <v>105</v>
      </c>
      <c r="D51" s="32"/>
      <c r="E51" s="33"/>
      <c r="F51" s="32"/>
      <c r="G51" s="34"/>
    </row>
    <row r="52" spans="2:7" ht="18.75" customHeight="1">
      <c r="B52" s="30" t="s">
        <v>12</v>
      </c>
      <c r="C52" s="31" t="s">
        <v>106</v>
      </c>
      <c r="D52" s="32"/>
      <c r="E52" s="33"/>
      <c r="F52" s="32"/>
      <c r="G52" s="34"/>
    </row>
    <row r="53" spans="2:7" ht="18.75" customHeight="1">
      <c r="B53" s="30" t="s">
        <v>14</v>
      </c>
      <c r="C53" s="31" t="s">
        <v>107</v>
      </c>
      <c r="D53" s="32">
        <f>D54-D55</f>
        <v>18794.52</v>
      </c>
      <c r="E53" s="33"/>
      <c r="F53" s="32">
        <f>F54-F55</f>
        <v>-22910.51</v>
      </c>
      <c r="G53" s="34"/>
    </row>
    <row r="54" spans="2:7" ht="18.75" customHeight="1">
      <c r="B54" s="74" t="s">
        <v>77</v>
      </c>
      <c r="C54" s="31" t="s">
        <v>108</v>
      </c>
      <c r="D54" s="32">
        <v>18794.52</v>
      </c>
      <c r="E54" s="33"/>
      <c r="F54" s="32"/>
      <c r="G54" s="34"/>
    </row>
    <row r="55" spans="2:7" ht="18.75" customHeight="1">
      <c r="B55" s="74" t="s">
        <v>78</v>
      </c>
      <c r="C55" s="31" t="s">
        <v>109</v>
      </c>
      <c r="D55" s="32"/>
      <c r="E55" s="33"/>
      <c r="F55" s="32">
        <v>22910.51</v>
      </c>
      <c r="G55" s="34"/>
    </row>
    <row r="56" spans="2:7" ht="18.75" customHeight="1">
      <c r="B56" s="30" t="s">
        <v>21</v>
      </c>
      <c r="C56" s="31" t="s">
        <v>110</v>
      </c>
      <c r="D56" s="32">
        <f>D57-D58</f>
        <v>0</v>
      </c>
      <c r="E56" s="33"/>
      <c r="F56" s="32">
        <f>F57-F58</f>
        <v>0</v>
      </c>
      <c r="G56" s="34"/>
    </row>
    <row r="57" spans="2:7" ht="18.75" customHeight="1">
      <c r="B57" s="74" t="s">
        <v>77</v>
      </c>
      <c r="C57" s="31" t="s">
        <v>108</v>
      </c>
      <c r="D57" s="32"/>
      <c r="E57" s="33"/>
      <c r="F57" s="32"/>
      <c r="G57" s="34"/>
    </row>
    <row r="58" spans="2:7" ht="18.75" customHeight="1">
      <c r="B58" s="74" t="s">
        <v>78</v>
      </c>
      <c r="C58" s="31" t="s">
        <v>109</v>
      </c>
      <c r="D58" s="32"/>
      <c r="E58" s="33"/>
      <c r="F58" s="32"/>
      <c r="G58" s="34"/>
    </row>
    <row r="59" spans="2:7" ht="18.75" customHeight="1">
      <c r="B59" s="30" t="s">
        <v>70</v>
      </c>
      <c r="C59" s="31" t="s">
        <v>111</v>
      </c>
      <c r="D59" s="32"/>
      <c r="E59" s="33"/>
      <c r="F59" s="32"/>
      <c r="G59" s="34"/>
    </row>
    <row r="60" spans="2:7" ht="18.75" customHeight="1">
      <c r="B60" s="30" t="s">
        <v>25</v>
      </c>
      <c r="C60" s="31" t="s">
        <v>112</v>
      </c>
      <c r="D60" s="32"/>
      <c r="E60" s="33"/>
      <c r="F60" s="32"/>
      <c r="G60" s="34"/>
    </row>
    <row r="61" spans="2:7" s="24" customFormat="1" ht="27" customHeight="1">
      <c r="B61" s="25" t="s">
        <v>16</v>
      </c>
      <c r="C61" s="26" t="s">
        <v>72</v>
      </c>
      <c r="D61" s="27">
        <f>D62+D63</f>
        <v>0</v>
      </c>
      <c r="E61" s="28"/>
      <c r="F61" s="27">
        <f>F62+F63</f>
        <v>0</v>
      </c>
      <c r="G61" s="29"/>
    </row>
    <row r="62" spans="2:7" ht="18.75" customHeight="1">
      <c r="B62" s="30" t="s">
        <v>8</v>
      </c>
      <c r="C62" s="31" t="s">
        <v>113</v>
      </c>
      <c r="D62" s="32"/>
      <c r="E62" s="33"/>
      <c r="F62" s="32"/>
      <c r="G62" s="34"/>
    </row>
    <row r="63" spans="2:7" ht="18.75" customHeight="1">
      <c r="B63" s="30" t="s">
        <v>10</v>
      </c>
      <c r="C63" s="31" t="s">
        <v>114</v>
      </c>
      <c r="D63" s="32"/>
      <c r="E63" s="33"/>
      <c r="F63" s="32"/>
      <c r="G63" s="34"/>
    </row>
    <row r="64" spans="2:7" s="24" customFormat="1" ht="27" customHeight="1">
      <c r="B64" s="25" t="s">
        <v>29</v>
      </c>
      <c r="C64" s="26" t="s">
        <v>115</v>
      </c>
      <c r="D64" s="27">
        <f>SUM(D65:D68)</f>
        <v>3652.7799999999997</v>
      </c>
      <c r="E64" s="28"/>
      <c r="F64" s="27">
        <f>SUM(F65:F68)</f>
        <v>3808.5299999999997</v>
      </c>
      <c r="G64" s="29"/>
    </row>
    <row r="65" spans="2:10" ht="18.75" customHeight="1">
      <c r="B65" s="30" t="s">
        <v>8</v>
      </c>
      <c r="C65" s="31" t="s">
        <v>116</v>
      </c>
      <c r="D65" s="32"/>
      <c r="E65" s="33"/>
      <c r="F65" s="32"/>
      <c r="G65" s="34"/>
      <c r="J65" s="6"/>
    </row>
    <row r="66" spans="2:7" ht="18.75" customHeight="1">
      <c r="B66" s="30" t="s">
        <v>10</v>
      </c>
      <c r="C66" s="31" t="s">
        <v>117</v>
      </c>
      <c r="D66" s="32">
        <v>3650.6</v>
      </c>
      <c r="E66" s="33"/>
      <c r="F66" s="32">
        <v>3716.12</v>
      </c>
      <c r="G66" s="34"/>
    </row>
    <row r="67" spans="2:7" ht="18.75" customHeight="1">
      <c r="B67" s="30" t="s">
        <v>12</v>
      </c>
      <c r="C67" s="31" t="s">
        <v>118</v>
      </c>
      <c r="D67" s="32"/>
      <c r="E67" s="33"/>
      <c r="F67" s="32"/>
      <c r="G67" s="34"/>
    </row>
    <row r="68" spans="2:7" ht="18.75" customHeight="1">
      <c r="B68" s="30" t="s">
        <v>14</v>
      </c>
      <c r="C68" s="31" t="s">
        <v>73</v>
      </c>
      <c r="D68" s="32">
        <f>D69</f>
        <v>2.18</v>
      </c>
      <c r="E68" s="33"/>
      <c r="F68" s="32">
        <f>F69</f>
        <v>92.41</v>
      </c>
      <c r="G68" s="34"/>
    </row>
    <row r="69" spans="2:7" ht="18.75" customHeight="1">
      <c r="B69" s="30"/>
      <c r="C69" s="31" t="s">
        <v>119</v>
      </c>
      <c r="D69" s="32">
        <v>2.18</v>
      </c>
      <c r="E69" s="33"/>
      <c r="F69" s="32">
        <v>92.41</v>
      </c>
      <c r="G69" s="34"/>
    </row>
    <row r="70" spans="2:7" ht="18.75" customHeight="1">
      <c r="B70" s="72"/>
      <c r="C70" s="73"/>
      <c r="D70" s="64"/>
      <c r="E70" s="65"/>
      <c r="F70" s="64"/>
      <c r="G70" s="66"/>
    </row>
    <row r="71" spans="2:7" s="24" customFormat="1" ht="27" customHeight="1">
      <c r="B71" s="25" t="s">
        <v>31</v>
      </c>
      <c r="C71" s="26" t="s">
        <v>120</v>
      </c>
      <c r="D71" s="27"/>
      <c r="E71" s="28"/>
      <c r="F71" s="27"/>
      <c r="G71" s="29"/>
    </row>
    <row r="72" spans="2:7" s="24" customFormat="1" ht="27" customHeight="1">
      <c r="B72" s="25" t="s">
        <v>36</v>
      </c>
      <c r="C72" s="26" t="s">
        <v>121</v>
      </c>
      <c r="D72" s="27"/>
      <c r="E72" s="28"/>
      <c r="F72" s="27"/>
      <c r="G72" s="29"/>
    </row>
    <row r="73" spans="2:7" s="24" customFormat="1" ht="27" customHeight="1">
      <c r="B73" s="25" t="s">
        <v>38</v>
      </c>
      <c r="C73" s="26" t="s">
        <v>122</v>
      </c>
      <c r="D73" s="27">
        <f>SUM(D74:D75)</f>
        <v>0</v>
      </c>
      <c r="E73" s="28"/>
      <c r="F73" s="27">
        <f>SUM(F74:F75)</f>
        <v>0</v>
      </c>
      <c r="G73" s="29"/>
    </row>
    <row r="74" spans="2:7" s="24" customFormat="1" ht="19.5" customHeight="1">
      <c r="B74" s="25"/>
      <c r="C74" s="26"/>
      <c r="D74" s="27"/>
      <c r="E74" s="28"/>
      <c r="F74" s="27"/>
      <c r="G74" s="29"/>
    </row>
    <row r="75" spans="2:7" ht="18.75" customHeight="1">
      <c r="B75" s="30"/>
      <c r="C75" s="31"/>
      <c r="D75" s="32"/>
      <c r="E75" s="33"/>
      <c r="F75" s="32"/>
      <c r="G75" s="34"/>
    </row>
    <row r="76" spans="2:7" s="24" customFormat="1" ht="31.5" customHeight="1" thickBot="1">
      <c r="B76" s="67"/>
      <c r="C76" s="68" t="s">
        <v>75</v>
      </c>
      <c r="D76" s="69">
        <f>D49+D61+D64+D71+D72+D73</f>
        <v>57982.990000000005</v>
      </c>
      <c r="E76" s="70"/>
      <c r="F76" s="69">
        <f>F49+F61+F64+F71+F72+F73</f>
        <v>40375.229999999996</v>
      </c>
      <c r="G76" s="71"/>
    </row>
    <row r="77" ht="18.75" customHeight="1" thickTop="1"/>
    <row r="78" ht="18" customHeight="1"/>
    <row r="79" spans="2:4" ht="18" customHeight="1">
      <c r="B79" s="50"/>
      <c r="C79" s="80" t="s">
        <v>140</v>
      </c>
      <c r="D79" s="81" t="s">
        <v>141</v>
      </c>
    </row>
    <row r="80" spans="3:4" ht="18" customHeight="1">
      <c r="C80" s="80" t="s">
        <v>139</v>
      </c>
      <c r="D80" s="81" t="s">
        <v>142</v>
      </c>
    </row>
    <row r="81" spans="3:4" ht="18" customHeight="1">
      <c r="C81" s="51" t="s">
        <v>57</v>
      </c>
      <c r="D81" s="52" t="s">
        <v>58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1"/>
  <sheetViews>
    <sheetView showGridLines="0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4.875" style="1" customWidth="1"/>
    <col min="2" max="2" width="9.75390625" style="5" customWidth="1"/>
    <col min="3" max="3" width="53.00390625" style="1" customWidth="1"/>
    <col min="4" max="4" width="14.75390625" style="6" customWidth="1"/>
    <col min="5" max="5" width="1.75390625" style="6" customWidth="1"/>
    <col min="6" max="6" width="14.75390625" style="6" customWidth="1"/>
    <col min="7" max="7" width="1.75390625" style="6" customWidth="1"/>
    <col min="8" max="8" width="0.6171875" style="1" customWidth="1"/>
    <col min="9" max="9" width="3.375" style="1" customWidth="1"/>
    <col min="10" max="10" width="12.00390625" style="1" customWidth="1"/>
    <col min="11" max="16384" width="9.125" style="1" customWidth="1"/>
  </cols>
  <sheetData>
    <row r="1" ht="18" customHeight="1"/>
    <row r="2" ht="21.75" customHeight="1"/>
    <row r="3" ht="18" customHeight="1">
      <c r="C3" s="7" t="s">
        <v>1</v>
      </c>
    </row>
    <row r="4" ht="24.75" customHeight="1">
      <c r="C4" s="2" t="s">
        <v>123</v>
      </c>
    </row>
    <row r="5" ht="27" customHeight="1">
      <c r="C5" s="4"/>
    </row>
    <row r="6" ht="18" customHeight="1" thickBot="1"/>
    <row r="7" spans="2:7" s="3" customFormat="1" ht="30" customHeight="1" thickTop="1">
      <c r="B7" s="8" t="s">
        <v>2</v>
      </c>
      <c r="C7" s="9" t="s">
        <v>3</v>
      </c>
      <c r="D7" s="10" t="s">
        <v>124</v>
      </c>
      <c r="E7" s="11"/>
      <c r="F7" s="11"/>
      <c r="G7" s="12"/>
    </row>
    <row r="8" spans="2:7" ht="19.5" customHeight="1">
      <c r="B8" s="13"/>
      <c r="C8" s="14"/>
      <c r="D8" s="15" t="s">
        <v>4</v>
      </c>
      <c r="E8" s="16"/>
      <c r="F8" s="15" t="s">
        <v>5</v>
      </c>
      <c r="G8" s="17"/>
    </row>
    <row r="9" spans="2:7" s="18" customFormat="1" ht="18" customHeight="1">
      <c r="B9" s="19">
        <v>1</v>
      </c>
      <c r="C9" s="20">
        <v>2</v>
      </c>
      <c r="D9" s="21">
        <v>3</v>
      </c>
      <c r="E9" s="22"/>
      <c r="F9" s="21">
        <v>4</v>
      </c>
      <c r="G9" s="23"/>
    </row>
    <row r="10" spans="2:7" s="24" customFormat="1" ht="27" customHeight="1">
      <c r="B10" s="25" t="s">
        <v>6</v>
      </c>
      <c r="C10" s="26" t="s">
        <v>7</v>
      </c>
      <c r="D10" s="27">
        <f>SUM(D11:D15)</f>
        <v>3823.5</v>
      </c>
      <c r="E10" s="28"/>
      <c r="F10" s="27">
        <f>SUM(F11:F15)</f>
        <v>4037</v>
      </c>
      <c r="G10" s="29"/>
    </row>
    <row r="11" spans="2:7" ht="19.5" customHeight="1">
      <c r="B11" s="30" t="s">
        <v>8</v>
      </c>
      <c r="C11" s="31" t="s">
        <v>9</v>
      </c>
      <c r="D11" s="32">
        <v>3823.5</v>
      </c>
      <c r="E11" s="33"/>
      <c r="F11" s="32">
        <v>4037</v>
      </c>
      <c r="G11" s="34"/>
    </row>
    <row r="12" spans="2:7" ht="19.5" customHeight="1">
      <c r="B12" s="74" t="s">
        <v>125</v>
      </c>
      <c r="C12" s="31" t="s">
        <v>126</v>
      </c>
      <c r="D12" s="32"/>
      <c r="E12" s="33"/>
      <c r="F12" s="32"/>
      <c r="G12" s="34"/>
    </row>
    <row r="13" spans="2:7" ht="19.5" customHeight="1">
      <c r="B13" s="30" t="s">
        <v>10</v>
      </c>
      <c r="C13" s="31" t="s">
        <v>11</v>
      </c>
      <c r="D13" s="32"/>
      <c r="E13" s="33"/>
      <c r="F13" s="32"/>
      <c r="G13" s="34"/>
    </row>
    <row r="14" spans="2:7" ht="19.5" customHeight="1">
      <c r="B14" s="30" t="s">
        <v>12</v>
      </c>
      <c r="C14" s="31" t="s">
        <v>13</v>
      </c>
      <c r="D14" s="32"/>
      <c r="E14" s="33"/>
      <c r="F14" s="32"/>
      <c r="G14" s="34"/>
    </row>
    <row r="15" spans="2:7" ht="19.5" customHeight="1">
      <c r="B15" s="30" t="s">
        <v>14</v>
      </c>
      <c r="C15" s="31" t="s">
        <v>15</v>
      </c>
      <c r="D15" s="32"/>
      <c r="E15" s="33"/>
      <c r="F15" s="32"/>
      <c r="G15" s="34"/>
    </row>
    <row r="16" spans="2:7" ht="19.5" customHeight="1">
      <c r="B16" s="30" t="s">
        <v>21</v>
      </c>
      <c r="C16" s="31" t="s">
        <v>127</v>
      </c>
      <c r="D16" s="32"/>
      <c r="E16" s="33"/>
      <c r="F16" s="32"/>
      <c r="G16" s="34"/>
    </row>
    <row r="17" spans="2:7" s="24" customFormat="1" ht="27" customHeight="1">
      <c r="B17" s="35" t="s">
        <v>16</v>
      </c>
      <c r="C17" s="36" t="s">
        <v>17</v>
      </c>
      <c r="D17" s="37">
        <f>SUM(D18:D25)</f>
        <v>363501.86000000004</v>
      </c>
      <c r="E17" s="38"/>
      <c r="F17" s="37">
        <f>SUM(F18:F25)</f>
        <v>469999.07</v>
      </c>
      <c r="G17" s="39"/>
    </row>
    <row r="18" spans="2:7" ht="19.5" customHeight="1">
      <c r="B18" s="30" t="s">
        <v>8</v>
      </c>
      <c r="C18" s="31" t="s">
        <v>18</v>
      </c>
      <c r="D18" s="32">
        <v>13471</v>
      </c>
      <c r="E18" s="33"/>
      <c r="F18" s="32">
        <v>13266</v>
      </c>
      <c r="G18" s="34"/>
    </row>
    <row r="19" spans="2:7" ht="19.5" customHeight="1">
      <c r="B19" s="30" t="s">
        <v>10</v>
      </c>
      <c r="C19" s="31" t="s">
        <v>19</v>
      </c>
      <c r="D19" s="32">
        <v>46717.05</v>
      </c>
      <c r="E19" s="33"/>
      <c r="F19" s="32">
        <v>65815.68</v>
      </c>
      <c r="G19" s="34"/>
    </row>
    <row r="20" spans="2:7" ht="19.5" customHeight="1">
      <c r="B20" s="30" t="s">
        <v>12</v>
      </c>
      <c r="C20" s="31" t="s">
        <v>20</v>
      </c>
      <c r="D20" s="32">
        <v>25225.03</v>
      </c>
      <c r="E20" s="33"/>
      <c r="F20" s="32">
        <v>104467.33</v>
      </c>
      <c r="G20" s="34"/>
    </row>
    <row r="21" spans="2:7" ht="19.5" customHeight="1">
      <c r="B21" s="30" t="s">
        <v>14</v>
      </c>
      <c r="C21" s="31" t="s">
        <v>128</v>
      </c>
      <c r="D21" s="32">
        <v>3342</v>
      </c>
      <c r="E21" s="33"/>
      <c r="F21" s="32">
        <v>3342</v>
      </c>
      <c r="G21" s="34"/>
    </row>
    <row r="22" spans="2:7" ht="19.5" customHeight="1">
      <c r="B22" s="30" t="s">
        <v>21</v>
      </c>
      <c r="C22" s="31" t="s">
        <v>22</v>
      </c>
      <c r="D22" s="32">
        <v>221521.3</v>
      </c>
      <c r="E22" s="33"/>
      <c r="F22" s="32">
        <v>225002.2</v>
      </c>
      <c r="G22" s="34"/>
    </row>
    <row r="23" spans="2:7" ht="19.5" customHeight="1">
      <c r="B23" s="30" t="s">
        <v>23</v>
      </c>
      <c r="C23" s="31" t="s">
        <v>24</v>
      </c>
      <c r="D23" s="32">
        <v>47325.03</v>
      </c>
      <c r="E23" s="33"/>
      <c r="F23" s="32">
        <v>47046.66</v>
      </c>
      <c r="G23" s="34"/>
    </row>
    <row r="24" spans="2:7" ht="19.5" customHeight="1">
      <c r="B24" s="30" t="s">
        <v>25</v>
      </c>
      <c r="C24" s="31" t="s">
        <v>26</v>
      </c>
      <c r="D24" s="32">
        <v>5900.45</v>
      </c>
      <c r="E24" s="33"/>
      <c r="F24" s="32">
        <v>11059.2</v>
      </c>
      <c r="G24" s="34"/>
    </row>
    <row r="25" spans="2:7" ht="19.5" customHeight="1">
      <c r="B25" s="30" t="s">
        <v>27</v>
      </c>
      <c r="C25" s="31" t="s">
        <v>28</v>
      </c>
      <c r="D25" s="32"/>
      <c r="E25" s="33"/>
      <c r="F25" s="32"/>
      <c r="G25" s="34"/>
    </row>
    <row r="26" spans="2:7" ht="19.5" customHeight="1">
      <c r="B26" s="30" t="s">
        <v>71</v>
      </c>
      <c r="C26" s="31" t="s">
        <v>129</v>
      </c>
      <c r="D26" s="32"/>
      <c r="E26" s="33"/>
      <c r="F26" s="32"/>
      <c r="G26" s="34"/>
    </row>
    <row r="27" spans="2:7" ht="19.5" customHeight="1">
      <c r="B27" s="30" t="s">
        <v>130</v>
      </c>
      <c r="C27" s="31" t="s">
        <v>131</v>
      </c>
      <c r="D27" s="32"/>
      <c r="E27" s="33"/>
      <c r="F27" s="32"/>
      <c r="G27" s="34"/>
    </row>
    <row r="28" spans="2:7" ht="19.5" customHeight="1">
      <c r="B28" s="30" t="s">
        <v>132</v>
      </c>
      <c r="C28" s="31" t="s">
        <v>133</v>
      </c>
      <c r="D28" s="32"/>
      <c r="E28" s="33"/>
      <c r="F28" s="32"/>
      <c r="G28" s="34"/>
    </row>
    <row r="29" spans="2:7" s="24" customFormat="1" ht="27" customHeight="1">
      <c r="B29" s="35" t="s">
        <v>29</v>
      </c>
      <c r="C29" s="36" t="s">
        <v>30</v>
      </c>
      <c r="D29" s="37">
        <f>D10-D17</f>
        <v>-359678.36000000004</v>
      </c>
      <c r="E29" s="38"/>
      <c r="F29" s="37">
        <f>F10-F17</f>
        <v>-465962.07</v>
      </c>
      <c r="G29" s="39"/>
    </row>
    <row r="30" spans="2:7" s="24" customFormat="1" ht="27" customHeight="1">
      <c r="B30" s="35" t="s">
        <v>31</v>
      </c>
      <c r="C30" s="36" t="s">
        <v>32</v>
      </c>
      <c r="D30" s="37">
        <f>SUM(D31:D34)</f>
        <v>378470</v>
      </c>
      <c r="E30" s="38"/>
      <c r="F30" s="37">
        <f>SUM(F31:F34)</f>
        <v>443044</v>
      </c>
      <c r="G30" s="39"/>
    </row>
    <row r="31" spans="2:7" ht="19.5" customHeight="1">
      <c r="B31" s="30" t="s">
        <v>8</v>
      </c>
      <c r="C31" s="31" t="s">
        <v>33</v>
      </c>
      <c r="D31" s="32"/>
      <c r="E31" s="33"/>
      <c r="F31" s="32"/>
      <c r="G31" s="34"/>
    </row>
    <row r="32" spans="2:7" ht="19.5" customHeight="1">
      <c r="B32" s="30" t="s">
        <v>10</v>
      </c>
      <c r="C32" s="31" t="s">
        <v>34</v>
      </c>
      <c r="D32" s="32">
        <v>378470</v>
      </c>
      <c r="E32" s="33"/>
      <c r="F32" s="32">
        <v>443000</v>
      </c>
      <c r="G32" s="34"/>
    </row>
    <row r="33" spans="2:7" ht="19.5" customHeight="1">
      <c r="B33" s="30" t="s">
        <v>12</v>
      </c>
      <c r="C33" s="31" t="s">
        <v>134</v>
      </c>
      <c r="D33" s="32"/>
      <c r="E33" s="33"/>
      <c r="F33" s="32"/>
      <c r="G33" s="34"/>
    </row>
    <row r="34" spans="2:7" ht="19.5" customHeight="1" thickBot="1">
      <c r="B34" s="59" t="s">
        <v>14</v>
      </c>
      <c r="C34" s="60" t="s">
        <v>35</v>
      </c>
      <c r="D34" s="61">
        <v>0</v>
      </c>
      <c r="E34" s="62"/>
      <c r="F34" s="61">
        <v>44</v>
      </c>
      <c r="G34" s="63"/>
    </row>
    <row r="35" ht="19.5" customHeight="1" thickTop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C42" s="42" t="s">
        <v>40</v>
      </c>
    </row>
    <row r="43" ht="19.5" customHeight="1" thickBot="1"/>
    <row r="44" spans="2:7" s="3" customFormat="1" ht="30" customHeight="1" thickTop="1">
      <c r="B44" s="8" t="s">
        <v>2</v>
      </c>
      <c r="C44" s="9" t="s">
        <v>3</v>
      </c>
      <c r="D44" s="10" t="s">
        <v>124</v>
      </c>
      <c r="E44" s="11"/>
      <c r="F44" s="11"/>
      <c r="G44" s="12"/>
    </row>
    <row r="45" spans="2:7" ht="19.5" customHeight="1">
      <c r="B45" s="13"/>
      <c r="C45" s="14"/>
      <c r="D45" s="15" t="s">
        <v>4</v>
      </c>
      <c r="E45" s="16"/>
      <c r="F45" s="15" t="s">
        <v>5</v>
      </c>
      <c r="G45" s="17"/>
    </row>
    <row r="46" spans="2:7" s="18" customFormat="1" ht="18" customHeight="1">
      <c r="B46" s="19">
        <v>1</v>
      </c>
      <c r="C46" s="20">
        <v>2</v>
      </c>
      <c r="D46" s="21">
        <v>3</v>
      </c>
      <c r="E46" s="22"/>
      <c r="F46" s="21">
        <v>4</v>
      </c>
      <c r="G46" s="23"/>
    </row>
    <row r="47" spans="2:7" s="24" customFormat="1" ht="27" customHeight="1">
      <c r="B47" s="75" t="s">
        <v>36</v>
      </c>
      <c r="C47" s="76" t="s">
        <v>37</v>
      </c>
      <c r="D47" s="77">
        <f>SUM(D48:D49)</f>
        <v>0</v>
      </c>
      <c r="E47" s="78"/>
      <c r="F47" s="77">
        <f>SUM(F48:F49)</f>
        <v>0</v>
      </c>
      <c r="G47" s="79"/>
    </row>
    <row r="48" spans="2:7" ht="19.5" customHeight="1">
      <c r="B48" s="30" t="s">
        <v>8</v>
      </c>
      <c r="C48" s="31" t="s">
        <v>135</v>
      </c>
      <c r="D48" s="32"/>
      <c r="E48" s="33"/>
      <c r="F48" s="32"/>
      <c r="G48" s="34"/>
    </row>
    <row r="49" spans="2:7" ht="19.5" customHeight="1">
      <c r="B49" s="30" t="s">
        <v>10</v>
      </c>
      <c r="C49" s="31" t="s">
        <v>37</v>
      </c>
      <c r="D49" s="32"/>
      <c r="E49" s="33"/>
      <c r="F49" s="32"/>
      <c r="G49" s="34"/>
    </row>
    <row r="50" spans="2:7" s="24" customFormat="1" ht="30" customHeight="1">
      <c r="B50" s="35" t="s">
        <v>38</v>
      </c>
      <c r="C50" s="36" t="s">
        <v>39</v>
      </c>
      <c r="D50" s="37">
        <f>D29+D30-D47</f>
        <v>18791.639999999956</v>
      </c>
      <c r="E50" s="38"/>
      <c r="F50" s="37">
        <f>F29+F30-F47</f>
        <v>-22918.070000000007</v>
      </c>
      <c r="G50" s="39"/>
    </row>
    <row r="51" spans="2:7" s="24" customFormat="1" ht="27" customHeight="1">
      <c r="B51" s="25" t="s">
        <v>41</v>
      </c>
      <c r="C51" s="26" t="s">
        <v>42</v>
      </c>
      <c r="D51" s="27">
        <f>SUM(D52:D54)</f>
        <v>2.88</v>
      </c>
      <c r="E51" s="28"/>
      <c r="F51" s="27">
        <f>SUM(F52:F54)</f>
        <v>7.56</v>
      </c>
      <c r="G51" s="29"/>
    </row>
    <row r="52" spans="2:7" ht="19.5" customHeight="1">
      <c r="B52" s="30" t="s">
        <v>8</v>
      </c>
      <c r="C52" s="31" t="s">
        <v>136</v>
      </c>
      <c r="D52" s="32"/>
      <c r="E52" s="33"/>
      <c r="F52" s="32"/>
      <c r="G52" s="34"/>
    </row>
    <row r="53" spans="2:7" ht="19.5" customHeight="1">
      <c r="B53" s="30" t="s">
        <v>10</v>
      </c>
      <c r="C53" s="31" t="s">
        <v>0</v>
      </c>
      <c r="D53" s="32">
        <v>2.61</v>
      </c>
      <c r="E53" s="33"/>
      <c r="F53" s="32">
        <v>7.56</v>
      </c>
      <c r="G53" s="34"/>
    </row>
    <row r="54" spans="2:7" ht="19.5" customHeight="1">
      <c r="B54" s="30" t="s">
        <v>12</v>
      </c>
      <c r="C54" s="31" t="s">
        <v>43</v>
      </c>
      <c r="D54" s="32">
        <v>0.27</v>
      </c>
      <c r="E54" s="33"/>
      <c r="F54" s="32"/>
      <c r="G54" s="34"/>
    </row>
    <row r="55" spans="2:7" s="24" customFormat="1" ht="24" customHeight="1">
      <c r="B55" s="35" t="s">
        <v>44</v>
      </c>
      <c r="C55" s="36" t="s">
        <v>45</v>
      </c>
      <c r="D55" s="37">
        <f>SUM(D56:D57)</f>
        <v>0</v>
      </c>
      <c r="E55" s="38"/>
      <c r="F55" s="37">
        <f>SUM(F56:F57)</f>
        <v>0</v>
      </c>
      <c r="G55" s="39"/>
    </row>
    <row r="56" spans="2:7" ht="19.5" customHeight="1">
      <c r="B56" s="30" t="s">
        <v>8</v>
      </c>
      <c r="C56" s="43" t="s">
        <v>0</v>
      </c>
      <c r="D56" s="44"/>
      <c r="E56" s="45"/>
      <c r="F56" s="44"/>
      <c r="G56" s="46"/>
    </row>
    <row r="57" spans="2:7" ht="19.5" customHeight="1">
      <c r="B57" s="30" t="s">
        <v>10</v>
      </c>
      <c r="C57" s="43" t="s">
        <v>43</v>
      </c>
      <c r="D57" s="44"/>
      <c r="E57" s="45"/>
      <c r="F57" s="44"/>
      <c r="G57" s="46"/>
    </row>
    <row r="58" spans="2:7" s="24" customFormat="1" ht="27" customHeight="1">
      <c r="B58" s="35" t="s">
        <v>8</v>
      </c>
      <c r="C58" s="36" t="s">
        <v>46</v>
      </c>
      <c r="D58" s="37">
        <f>D50+D51-D55</f>
        <v>18794.519999999957</v>
      </c>
      <c r="E58" s="38"/>
      <c r="F58" s="37">
        <f>F50+F51-F55</f>
        <v>-22910.510000000006</v>
      </c>
      <c r="G58" s="39"/>
    </row>
    <row r="59" spans="2:7" s="24" customFormat="1" ht="27" customHeight="1">
      <c r="B59" s="35" t="s">
        <v>47</v>
      </c>
      <c r="C59" s="36" t="s">
        <v>48</v>
      </c>
      <c r="D59" s="37">
        <f>D60-D61</f>
        <v>0</v>
      </c>
      <c r="E59" s="38"/>
      <c r="F59" s="37">
        <f>F60-F61</f>
        <v>0</v>
      </c>
      <c r="G59" s="39"/>
    </row>
    <row r="60" spans="2:7" ht="19.5" customHeight="1">
      <c r="B60" s="30" t="s">
        <v>8</v>
      </c>
      <c r="C60" s="43" t="s">
        <v>49</v>
      </c>
      <c r="D60" s="44"/>
      <c r="E60" s="45"/>
      <c r="F60" s="44"/>
      <c r="G60" s="46"/>
    </row>
    <row r="61" spans="2:7" ht="19.5" customHeight="1">
      <c r="B61" s="30" t="s">
        <v>10</v>
      </c>
      <c r="C61" s="43" t="s">
        <v>50</v>
      </c>
      <c r="D61" s="44"/>
      <c r="E61" s="45"/>
      <c r="F61" s="44"/>
      <c r="G61" s="46"/>
    </row>
    <row r="62" spans="2:7" s="24" customFormat="1" ht="27" customHeight="1">
      <c r="B62" s="35" t="s">
        <v>51</v>
      </c>
      <c r="C62" s="36" t="s">
        <v>137</v>
      </c>
      <c r="D62" s="37">
        <f>D58+D59</f>
        <v>18794.519999999957</v>
      </c>
      <c r="E62" s="38"/>
      <c r="F62" s="37">
        <f>F58+F59</f>
        <v>-22910.510000000006</v>
      </c>
      <c r="G62" s="39"/>
    </row>
    <row r="63" spans="2:7" s="24" customFormat="1" ht="27" customHeight="1">
      <c r="B63" s="35" t="s">
        <v>52</v>
      </c>
      <c r="C63" s="36" t="s">
        <v>53</v>
      </c>
      <c r="D63" s="37">
        <f>D59+D60</f>
        <v>0</v>
      </c>
      <c r="E63" s="38"/>
      <c r="F63" s="37">
        <f>F59+F60</f>
        <v>0</v>
      </c>
      <c r="G63" s="39"/>
    </row>
    <row r="64" spans="2:7" s="24" customFormat="1" ht="27" customHeight="1">
      <c r="B64" s="35" t="s">
        <v>54</v>
      </c>
      <c r="C64" s="36" t="s">
        <v>55</v>
      </c>
      <c r="D64" s="37"/>
      <c r="E64" s="38"/>
      <c r="F64" s="37"/>
      <c r="G64" s="39"/>
    </row>
    <row r="65" spans="2:7" s="24" customFormat="1" ht="31.5" customHeight="1" thickBot="1">
      <c r="B65" s="47" t="s">
        <v>56</v>
      </c>
      <c r="C65" s="48" t="s">
        <v>138</v>
      </c>
      <c r="D65" s="40">
        <f>D62-D63-D64</f>
        <v>18794.519999999957</v>
      </c>
      <c r="E65" s="49"/>
      <c r="F65" s="40">
        <f>F62-F63-F64</f>
        <v>-22910.510000000006</v>
      </c>
      <c r="G65" s="41"/>
    </row>
    <row r="66" ht="18" customHeight="1" thickTop="1">
      <c r="J66" s="6"/>
    </row>
    <row r="67" ht="18" customHeight="1">
      <c r="J67" s="6"/>
    </row>
    <row r="68" ht="18" customHeight="1">
      <c r="J68" s="6"/>
    </row>
    <row r="69" spans="2:4" ht="18" customHeight="1">
      <c r="B69" s="50"/>
      <c r="C69" s="80" t="s">
        <v>144</v>
      </c>
      <c r="D69" s="81" t="s">
        <v>141</v>
      </c>
    </row>
    <row r="70" spans="3:4" ht="18" customHeight="1">
      <c r="C70" s="80" t="s">
        <v>143</v>
      </c>
      <c r="D70" s="81" t="s">
        <v>142</v>
      </c>
    </row>
    <row r="71" spans="3:4" ht="18" customHeight="1">
      <c r="C71" s="51" t="s">
        <v>57</v>
      </c>
      <c r="D71" s="52" t="s">
        <v>58</v>
      </c>
    </row>
    <row r="72" ht="18" customHeight="1"/>
    <row r="73" ht="18" customHeight="1"/>
    <row r="74" ht="18" customHeight="1"/>
    <row r="75" ht="18" customHeight="1"/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Tomasz Witkowski</cp:lastModifiedBy>
  <dcterms:created xsi:type="dcterms:W3CDTF">2008-02-27T07:46:29Z</dcterms:created>
  <dcterms:modified xsi:type="dcterms:W3CDTF">2009-07-01T08:07:40Z</dcterms:modified>
  <cp:category/>
  <cp:version/>
  <cp:contentType/>
  <cp:contentStatus/>
</cp:coreProperties>
</file>